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3740" tabRatio="500" activeTab="1"/>
  </bookViews>
  <sheets>
    <sheet name="Instructions" sheetId="3" r:id="rId1"/>
    <sheet name="Worksheet" sheetId="1" r:id="rId2"/>
    <sheet name="2-Post Lift ROI" sheetId="2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2" l="1"/>
  <c r="E44" i="2"/>
  <c r="E43" i="2"/>
  <c r="E42" i="2"/>
  <c r="E41" i="2"/>
  <c r="E50" i="2"/>
  <c r="C50" i="2"/>
  <c r="E36" i="2"/>
  <c r="E37" i="2"/>
  <c r="E38" i="2"/>
  <c r="E48" i="2"/>
  <c r="E52" i="2"/>
  <c r="C36" i="2"/>
  <c r="C48" i="2"/>
  <c r="C52" i="2"/>
</calcChain>
</file>

<file path=xl/sharedStrings.xml><?xml version="1.0" encoding="utf-8"?>
<sst xmlns="http://schemas.openxmlformats.org/spreadsheetml/2006/main" count="83" uniqueCount="67">
  <si>
    <t>Sale Price</t>
  </si>
  <si>
    <t>Sale Price Mohawk</t>
  </si>
  <si>
    <t>Truck Adapters</t>
  </si>
  <si>
    <t>Included</t>
  </si>
  <si>
    <t>Truck Adapter Mohawk</t>
  </si>
  <si>
    <t>Extended Height Option</t>
  </si>
  <si>
    <t>Ext Height Option Mohawk</t>
  </si>
  <si>
    <t>Not Needed</t>
  </si>
  <si>
    <t>N/A</t>
  </si>
  <si>
    <t>Additional Service Cost Mohawk</t>
  </si>
  <si>
    <t>Bay Down Time</t>
  </si>
  <si>
    <t>Enter Shop Labor Rate</t>
  </si>
  <si>
    <t>Total</t>
  </si>
  <si>
    <t>Number of Lifts</t>
  </si>
  <si>
    <t>Enter Number of Lifts</t>
  </si>
  <si>
    <t>Sub Total</t>
  </si>
  <si>
    <t>2-Post Lift Return On Investment</t>
  </si>
  <si>
    <t xml:space="preserve">Mohawk System 1 </t>
  </si>
  <si>
    <t>Input Fields in Yellow</t>
  </si>
  <si>
    <t>Lift Pricing</t>
  </si>
  <si>
    <t>Height Options</t>
  </si>
  <si>
    <t>Service Costs</t>
  </si>
  <si>
    <t>Additional Info</t>
  </si>
  <si>
    <t>2 Foot additional height</t>
  </si>
  <si>
    <t xml:space="preserve">Hydraulic Lines are the component overhead &amp; between the columns and are easily adjustable </t>
  </si>
  <si>
    <t>25-Year Structural Warranty - 10-Year Mechanical Warranty</t>
  </si>
  <si>
    <t>Slide Blocks</t>
  </si>
  <si>
    <t>Cables</t>
  </si>
  <si>
    <t>Rubber Hydraulic Hoses</t>
  </si>
  <si>
    <t>Slide/Friction Blocks</t>
  </si>
  <si>
    <t>4 Hours</t>
  </si>
  <si>
    <t>Replacement of Worn or Frayed Cables</t>
  </si>
  <si>
    <t>1.5 Hours</t>
  </si>
  <si>
    <t>6.0 Hours</t>
  </si>
  <si>
    <t>Replacement of Leaking Hydraulic Lines</t>
  </si>
  <si>
    <t>Bay Down Time During Repairs</t>
  </si>
  <si>
    <t>* Service Repairs are Surveyed Industry Averages</t>
  </si>
  <si>
    <t>Additional Service Cost*</t>
  </si>
  <si>
    <t>10-Year Cost of Ownership</t>
  </si>
  <si>
    <t>1) Enter Data in the areas highlighted in yellow under the Worksheet Tab</t>
  </si>
  <si>
    <t>3) Examples show in grey to the right of the data entry column</t>
  </si>
  <si>
    <t>4) Data input on worksheet will carry over to ROI Sheet</t>
  </si>
  <si>
    <t>2) Use quoted sale prices for each lift entry</t>
  </si>
  <si>
    <t>5) Completed ROI can be printed or saved as a PDF File and e-mailed</t>
  </si>
  <si>
    <t xml:space="preserve">Instructions </t>
  </si>
  <si>
    <t>Note: Bay Down Time equals number of hours for repair x shop labor rate</t>
  </si>
  <si>
    <t>If Required*</t>
  </si>
  <si>
    <t>* Numbers in grey represent examples of input</t>
  </si>
  <si>
    <t>13 Hours x Shop Labor Rate</t>
  </si>
  <si>
    <t>Sale Price Challenger</t>
  </si>
  <si>
    <t>Truck Adapters Challenger</t>
  </si>
  <si>
    <t>Additional Service Cost Challenger</t>
  </si>
  <si>
    <t xml:space="preserve">Ext Height Option Challenger (EH2) </t>
  </si>
  <si>
    <t>Challenger CL10</t>
  </si>
  <si>
    <t>Challenger EH2 Option</t>
  </si>
  <si>
    <t>1-Year Warranty</t>
  </si>
  <si>
    <t>Replacement of Slide/Friction Blocks (Sheaves)</t>
  </si>
  <si>
    <t>Replacement of Siezed or Broken Rollers (All Rollers)</t>
  </si>
  <si>
    <t>Note:</t>
  </si>
  <si>
    <t>ROI reflects only (1) repair occurrence over a 10-year period</t>
  </si>
  <si>
    <r>
      <t xml:space="preserve">Replacement of Worn Slide/Friction Blocks </t>
    </r>
    <r>
      <rPr>
        <b/>
        <sz val="12"/>
        <color theme="1"/>
        <rFont val="Calibri"/>
        <family val="2"/>
        <scheme val="minor"/>
      </rPr>
      <t>Every 4-6 years</t>
    </r>
  </si>
  <si>
    <r>
      <t xml:space="preserve">Replacement of Worn/Frayed Cables </t>
    </r>
    <r>
      <rPr>
        <b/>
        <sz val="12"/>
        <color theme="1"/>
        <rFont val="Calibri"/>
        <family val="2"/>
        <scheme val="minor"/>
      </rPr>
      <t>Every 3-4 years</t>
    </r>
  </si>
  <si>
    <r>
      <t xml:space="preserve">Replacement of Siezed or Broken Plastic Rollers (All Rollers) </t>
    </r>
    <r>
      <rPr>
        <b/>
        <sz val="12"/>
        <color theme="1"/>
        <rFont val="Calibri"/>
        <family val="2"/>
        <scheme val="minor"/>
      </rPr>
      <t>Every 3-4 years</t>
    </r>
  </si>
  <si>
    <r>
      <t xml:space="preserve">Replacement of Leaking Rubber Hydraulic Hoses </t>
    </r>
    <r>
      <rPr>
        <b/>
        <sz val="12"/>
        <color theme="1"/>
        <rFont val="Calibri"/>
        <family val="2"/>
        <scheme val="minor"/>
      </rPr>
      <t>Every 1-2 years</t>
    </r>
  </si>
  <si>
    <t>Cable Rollers</t>
  </si>
  <si>
    <t>Shown: System I</t>
  </si>
  <si>
    <t>Shown: CL10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</si>
</sst>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sz val="12"/>
      <color theme="0" tint="-0.499984740745262"/>
      <name val="Calibri"/>
      <scheme val="minor"/>
    </font>
    <font>
      <i/>
      <sz val="12"/>
      <color theme="1"/>
      <name val="Calibri"/>
      <scheme val="minor"/>
    </font>
    <font>
      <b/>
      <i/>
      <sz val="18"/>
      <color theme="1"/>
      <name val="Calibri"/>
      <scheme val="minor"/>
    </font>
    <font>
      <b/>
      <i/>
      <sz val="16"/>
      <color theme="1"/>
      <name val="Calibri"/>
      <scheme val="minor"/>
    </font>
    <font>
      <b/>
      <i/>
      <u/>
      <sz val="12"/>
      <color theme="1"/>
      <name val="Calibri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4"/>
      <color theme="1"/>
      <name val="Calibri"/>
      <scheme val="minor"/>
    </font>
    <font>
      <i/>
      <u/>
      <sz val="12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8" fontId="0" fillId="2" borderId="0" xfId="0" applyNumberFormat="1" applyFill="1" applyAlignment="1">
      <alignment horizontal="center"/>
    </xf>
    <xf numFmtId="8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0" fillId="3" borderId="0" xfId="0" applyFill="1"/>
    <xf numFmtId="8" fontId="0" fillId="3" borderId="0" xfId="0" applyNumberFormat="1" applyFill="1"/>
    <xf numFmtId="0" fontId="0" fillId="3" borderId="0" xfId="0" applyFill="1" applyAlignment="1">
      <alignment horizontal="center"/>
    </xf>
    <xf numFmtId="0" fontId="4" fillId="4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8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3" borderId="0" xfId="0" applyFont="1" applyFill="1"/>
    <xf numFmtId="8" fontId="0" fillId="3" borderId="0" xfId="0" applyNumberFormat="1" applyFont="1" applyFill="1" applyAlignment="1">
      <alignment horizontal="center"/>
    </xf>
    <xf numFmtId="8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 applyFont="1"/>
    <xf numFmtId="0" fontId="6" fillId="0" borderId="0" xfId="0" applyFont="1"/>
    <xf numFmtId="164" fontId="5" fillId="0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10" fillId="0" borderId="0" xfId="0" applyFont="1" applyFill="1"/>
    <xf numFmtId="0" fontId="2" fillId="0" borderId="0" xfId="0" applyFont="1"/>
    <xf numFmtId="0" fontId="13" fillId="0" borderId="0" xfId="0" applyFont="1"/>
    <xf numFmtId="0" fontId="14" fillId="0" borderId="0" xfId="0" applyFont="1" applyFill="1"/>
    <xf numFmtId="164" fontId="15" fillId="2" borderId="0" xfId="0" applyNumberFormat="1" applyFont="1" applyFill="1" applyAlignment="1">
      <alignment horizontal="center"/>
    </xf>
    <xf numFmtId="164" fontId="15" fillId="2" borderId="0" xfId="0" applyNumberFormat="1" applyFont="1" applyFill="1"/>
    <xf numFmtId="0" fontId="16" fillId="0" borderId="0" xfId="0" applyFont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'2-Post Lift ROI'!$E$34:$E$35</c:f>
              <c:strCache>
                <c:ptCount val="1"/>
                <c:pt idx="0">
                  <c:v>Challenger CL10</c:v>
                </c:pt>
              </c:strCache>
            </c:strRef>
          </c:tx>
          <c:cat>
            <c:strRef>
              <c:f>'2-Post Lift ROI'!$A$36:$A$46</c:f>
              <c:strCache>
                <c:ptCount val="11"/>
                <c:pt idx="0">
                  <c:v>Sale Price</c:v>
                </c:pt>
                <c:pt idx="1">
                  <c:v>Truck Adapters</c:v>
                </c:pt>
                <c:pt idx="2">
                  <c:v>Extended Height Option</c:v>
                </c:pt>
                <c:pt idx="4">
                  <c:v>Additional Service Cost*</c:v>
                </c:pt>
                <c:pt idx="5">
                  <c:v>Slide Blocks</c:v>
                </c:pt>
                <c:pt idx="6">
                  <c:v>Cables</c:v>
                </c:pt>
                <c:pt idx="7">
                  <c:v>Cable Rollers</c:v>
                </c:pt>
                <c:pt idx="8">
                  <c:v>Rubber Hydraulic Hoses</c:v>
                </c:pt>
                <c:pt idx="10">
                  <c:v>Bay Down Time</c:v>
                </c:pt>
              </c:strCache>
            </c:strRef>
          </c:cat>
          <c:val>
            <c:numRef>
              <c:f>'2-Post Lift ROI'!$E$36:$E$46</c:f>
              <c:numCache>
                <c:formatCode>"$"#,##0.00_);[Red]\("$"#,##0.00\)</c:formatCode>
                <c:ptCount val="11"/>
                <c:pt idx="0">
                  <c:v>3999</c:v>
                </c:pt>
                <c:pt idx="1">
                  <c:v>250</c:v>
                </c:pt>
                <c:pt idx="2">
                  <c:v>500</c:v>
                </c:pt>
                <c:pt idx="5">
                  <c:v>800</c:v>
                </c:pt>
                <c:pt idx="6">
                  <c:v>225</c:v>
                </c:pt>
                <c:pt idx="7">
                  <c:v>600</c:v>
                </c:pt>
                <c:pt idx="8">
                  <c:v>225</c:v>
                </c:pt>
                <c:pt idx="10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'2-Post Lift ROI'!$C$34:$C$35</c:f>
              <c:strCache>
                <c:ptCount val="1"/>
                <c:pt idx="0">
                  <c:v>Mohawk System 1 </c:v>
                </c:pt>
              </c:strCache>
            </c:strRef>
          </c:tx>
          <c:cat>
            <c:strRef>
              <c:f>'2-Post Lift ROI'!$A$36:$A$46</c:f>
              <c:strCache>
                <c:ptCount val="11"/>
                <c:pt idx="0">
                  <c:v>Sale Price</c:v>
                </c:pt>
                <c:pt idx="1">
                  <c:v>Truck Adapters</c:v>
                </c:pt>
                <c:pt idx="2">
                  <c:v>Extended Height Option</c:v>
                </c:pt>
                <c:pt idx="4">
                  <c:v>Additional Service Cost*</c:v>
                </c:pt>
                <c:pt idx="5">
                  <c:v>Slide Blocks</c:v>
                </c:pt>
                <c:pt idx="6">
                  <c:v>Cables</c:v>
                </c:pt>
                <c:pt idx="7">
                  <c:v>Cable Rollers</c:v>
                </c:pt>
                <c:pt idx="8">
                  <c:v>Rubber Hydraulic Hoses</c:v>
                </c:pt>
                <c:pt idx="10">
                  <c:v>Bay Down Time</c:v>
                </c:pt>
              </c:strCache>
            </c:strRef>
          </c:cat>
          <c:val>
            <c:numRef>
              <c:f>'2-Post Lift ROI'!$C$36:$C$46</c:f>
              <c:numCache>
                <c:formatCode>General</c:formatCode>
                <c:ptCount val="11"/>
                <c:pt idx="0" formatCode="&quot;$&quot;#,##0.00_);[Red]\(&quot;$&quot;#,##0.00\)">
                  <c:v>6500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368300</xdr:colOff>
      <xdr:row>59</xdr:row>
      <xdr:rowOff>184150</xdr:rowOff>
    </xdr:from>
    <xdr:to>
      <xdr:col>11</xdr:col>
      <xdr:colOff>812800</xdr:colOff>
      <xdr:row>74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59</xdr:row>
      <xdr:rowOff>171450</xdr:rowOff>
    </xdr:from>
    <xdr:to>
      <xdr:col>4</xdr:col>
      <xdr:colOff>609600</xdr:colOff>
      <xdr:row>74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938399</xdr:colOff>
      <xdr:row>10</xdr:row>
      <xdr:rowOff>190500</xdr:rowOff>
    </xdr:from>
    <xdr:to>
      <xdr:col>2</xdr:col>
      <xdr:colOff>925226</xdr:colOff>
      <xdr:row>25</xdr:row>
      <xdr:rowOff>28575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399" y="2286000"/>
          <a:ext cx="2415702" cy="283845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88901</xdr:colOff>
      <xdr:row>3</xdr:row>
      <xdr:rowOff>25401</xdr:rowOff>
    </xdr:from>
    <xdr:to>
      <xdr:col>1</xdr:col>
      <xdr:colOff>292101</xdr:colOff>
      <xdr:row>6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660401"/>
          <a:ext cx="1790700" cy="698499"/>
        </a:xfrm>
        <a:prstGeom prst="rect">
          <a:avLst/>
        </a:prstGeom>
      </xdr:spPr>
    </xdr:pic>
    <xdr:clientData/>
  </xdr:twoCellAnchor>
  <xdr:twoCellAnchor editAs="oneCell">
    <xdr:from>
      <xdr:col>8</xdr:col>
      <xdr:colOff>88900</xdr:colOff>
      <xdr:row>12</xdr:row>
      <xdr:rowOff>12700</xdr:rowOff>
    </xdr:from>
    <xdr:to>
      <xdr:col>10</xdr:col>
      <xdr:colOff>812800</xdr:colOff>
      <xdr:row>25</xdr:row>
      <xdr:rowOff>167545</xdr:rowOff>
    </xdr:to>
    <xdr:pic>
      <xdr:nvPicPr>
        <xdr:cNvPr id="2" name="Picture 1" descr="Challenger 10k 2-post 2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2400300"/>
          <a:ext cx="2374900" cy="263134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24</xdr:row>
      <xdr:rowOff>66675</xdr:rowOff>
    </xdr:from>
    <xdr:to>
      <xdr:col>1</xdr:col>
      <xdr:colOff>760839</xdr:colOff>
      <xdr:row>26</xdr:row>
      <xdr:rowOff>67327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4962525"/>
          <a:ext cx="503664" cy="400702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25</xdr:row>
      <xdr:rowOff>85725</xdr:rowOff>
    </xdr:from>
    <xdr:to>
      <xdr:col>8</xdr:col>
      <xdr:colOff>732264</xdr:colOff>
      <xdr:row>27</xdr:row>
      <xdr:rowOff>86377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5181600"/>
          <a:ext cx="503664" cy="400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G17" sqref="G17"/>
    </sheetView>
  </sheetViews>
  <sheetFormatPr defaultColWidth="11" defaultRowHeight="15.75" x14ac:dyDescent="0.25"/>
  <sheetData>
    <row r="2" spans="1:7" ht="18.75" x14ac:dyDescent="0.3">
      <c r="A2" s="35" t="s">
        <v>44</v>
      </c>
    </row>
    <row r="4" spans="1:7" x14ac:dyDescent="0.25">
      <c r="A4" s="27" t="s">
        <v>39</v>
      </c>
      <c r="B4" s="27"/>
      <c r="C4" s="27"/>
      <c r="D4" s="27"/>
      <c r="E4" s="27"/>
      <c r="F4" s="27"/>
      <c r="G4" s="27"/>
    </row>
    <row r="5" spans="1:7" x14ac:dyDescent="0.25">
      <c r="A5" s="27"/>
      <c r="B5" s="27"/>
      <c r="C5" s="27"/>
      <c r="D5" s="27"/>
      <c r="E5" s="27"/>
      <c r="F5" s="27"/>
      <c r="G5" s="27"/>
    </row>
    <row r="6" spans="1:7" x14ac:dyDescent="0.25">
      <c r="A6" s="27" t="s">
        <v>42</v>
      </c>
      <c r="B6" s="27"/>
      <c r="C6" s="27"/>
      <c r="D6" s="27"/>
      <c r="E6" s="27"/>
      <c r="F6" s="27"/>
      <c r="G6" s="27"/>
    </row>
    <row r="7" spans="1:7" x14ac:dyDescent="0.25">
      <c r="A7" s="27"/>
      <c r="B7" s="27"/>
      <c r="C7" s="27"/>
      <c r="D7" s="27"/>
      <c r="E7" s="27"/>
      <c r="F7" s="27"/>
      <c r="G7" s="27"/>
    </row>
    <row r="8" spans="1:7" x14ac:dyDescent="0.25">
      <c r="A8" s="27" t="s">
        <v>40</v>
      </c>
      <c r="B8" s="27"/>
      <c r="C8" s="27"/>
      <c r="D8" s="27"/>
      <c r="E8" s="27"/>
      <c r="F8" s="27"/>
      <c r="G8" s="27"/>
    </row>
    <row r="9" spans="1:7" x14ac:dyDescent="0.25">
      <c r="A9" s="27"/>
      <c r="B9" s="27"/>
      <c r="C9" s="27"/>
      <c r="D9" s="27"/>
      <c r="E9" s="27"/>
      <c r="F9" s="27"/>
      <c r="G9" s="27"/>
    </row>
    <row r="10" spans="1:7" x14ac:dyDescent="0.25">
      <c r="A10" s="27" t="s">
        <v>41</v>
      </c>
      <c r="B10" s="27"/>
      <c r="C10" s="27"/>
      <c r="D10" s="27"/>
      <c r="E10" s="27"/>
      <c r="F10" s="27"/>
      <c r="G10" s="27"/>
    </row>
    <row r="11" spans="1:7" x14ac:dyDescent="0.25">
      <c r="A11" s="27"/>
      <c r="B11" s="27"/>
      <c r="C11" s="27"/>
      <c r="D11" s="27"/>
      <c r="E11" s="27"/>
      <c r="F11" s="27"/>
      <c r="G11" s="27"/>
    </row>
    <row r="12" spans="1:7" x14ac:dyDescent="0.25">
      <c r="A12" s="27" t="s">
        <v>43</v>
      </c>
      <c r="B12" s="27"/>
      <c r="C12" s="27"/>
      <c r="D12" s="27"/>
      <c r="E12" s="27"/>
      <c r="F12" s="27"/>
      <c r="G12" s="27"/>
    </row>
    <row r="13" spans="1:7" x14ac:dyDescent="0.25">
      <c r="A13" s="27"/>
      <c r="B13" s="27"/>
      <c r="C13" s="27"/>
      <c r="D13" s="27"/>
      <c r="E13" s="27"/>
      <c r="F13" s="27"/>
      <c r="G13" s="27"/>
    </row>
    <row r="14" spans="1:7" x14ac:dyDescent="0.25">
      <c r="A14" s="27"/>
      <c r="B14" s="27"/>
      <c r="C14" s="27"/>
      <c r="D14" s="27"/>
      <c r="E14" s="27"/>
      <c r="F14" s="27"/>
      <c r="G14" s="27"/>
    </row>
    <row r="15" spans="1:7" x14ac:dyDescent="0.25">
      <c r="A15" s="27"/>
      <c r="B15" s="27" t="s">
        <v>45</v>
      </c>
      <c r="C15" s="27"/>
      <c r="D15" s="27"/>
      <c r="E15" s="27"/>
      <c r="F15" s="27"/>
      <c r="G15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abSelected="1" topLeftCell="A16" workbookViewId="0">
      <selection activeCell="F30" sqref="F30"/>
    </sheetView>
  </sheetViews>
  <sheetFormatPr defaultColWidth="11" defaultRowHeight="15.75" x14ac:dyDescent="0.25"/>
  <cols>
    <col min="1" max="1" width="30.125" bestFit="1" customWidth="1"/>
    <col min="2" max="2" width="18.5" bestFit="1" customWidth="1"/>
    <col min="3" max="3" width="16.375" bestFit="1" customWidth="1"/>
  </cols>
  <sheetData>
    <row r="2" spans="1:7" x14ac:dyDescent="0.25">
      <c r="A2" s="1"/>
      <c r="B2" s="23" t="s">
        <v>18</v>
      </c>
      <c r="C2" s="15" t="s">
        <v>46</v>
      </c>
    </row>
    <row r="3" spans="1:7" x14ac:dyDescent="0.25">
      <c r="A3" s="14" t="s">
        <v>19</v>
      </c>
      <c r="B3" s="14"/>
      <c r="C3" s="14"/>
    </row>
    <row r="4" spans="1:7" x14ac:dyDescent="0.25">
      <c r="A4" s="1" t="s">
        <v>1</v>
      </c>
      <c r="B4" s="24">
        <v>6500</v>
      </c>
      <c r="C4" s="29">
        <v>6500</v>
      </c>
    </row>
    <row r="5" spans="1:7" x14ac:dyDescent="0.25">
      <c r="A5" s="1"/>
      <c r="B5" s="24"/>
      <c r="C5" s="29"/>
    </row>
    <row r="6" spans="1:7" x14ac:dyDescent="0.25">
      <c r="A6" s="1" t="s">
        <v>49</v>
      </c>
      <c r="B6" s="25">
        <v>3999</v>
      </c>
      <c r="C6" s="29">
        <v>3999</v>
      </c>
    </row>
    <row r="7" spans="1:7" x14ac:dyDescent="0.25">
      <c r="A7" s="1"/>
      <c r="B7" s="11"/>
      <c r="C7" s="18"/>
      <c r="D7" s="2" t="s">
        <v>47</v>
      </c>
      <c r="E7" s="2"/>
      <c r="F7" s="2"/>
      <c r="G7" s="2"/>
    </row>
    <row r="8" spans="1:7" x14ac:dyDescent="0.25">
      <c r="A8" s="19" t="s">
        <v>2</v>
      </c>
      <c r="B8" s="19"/>
      <c r="C8" s="19"/>
    </row>
    <row r="9" spans="1:7" x14ac:dyDescent="0.25">
      <c r="A9" s="1" t="s">
        <v>4</v>
      </c>
      <c r="B9" s="13" t="s">
        <v>3</v>
      </c>
      <c r="C9" s="16" t="s">
        <v>3</v>
      </c>
    </row>
    <row r="10" spans="1:7" x14ac:dyDescent="0.25">
      <c r="A10" s="1"/>
      <c r="B10" s="13"/>
      <c r="C10" s="16"/>
    </row>
    <row r="11" spans="1:7" x14ac:dyDescent="0.25">
      <c r="A11" s="1" t="s">
        <v>50</v>
      </c>
      <c r="B11" s="25">
        <v>250</v>
      </c>
      <c r="C11" s="17">
        <v>250</v>
      </c>
    </row>
    <row r="12" spans="1:7" x14ac:dyDescent="0.25">
      <c r="A12" s="1"/>
      <c r="B12" s="11"/>
      <c r="C12" s="18"/>
    </row>
    <row r="13" spans="1:7" x14ac:dyDescent="0.25">
      <c r="A13" s="20" t="s">
        <v>20</v>
      </c>
      <c r="B13" s="20"/>
      <c r="C13" s="20"/>
    </row>
    <row r="14" spans="1:7" x14ac:dyDescent="0.25">
      <c r="A14" s="1" t="s">
        <v>6</v>
      </c>
      <c r="B14" s="13" t="s">
        <v>7</v>
      </c>
      <c r="C14" s="16" t="s">
        <v>8</v>
      </c>
      <c r="E14" t="s">
        <v>24</v>
      </c>
    </row>
    <row r="15" spans="1:7" x14ac:dyDescent="0.25">
      <c r="A15" s="1"/>
      <c r="B15" s="13"/>
      <c r="C15" s="16"/>
    </row>
    <row r="16" spans="1:7" x14ac:dyDescent="0.25">
      <c r="A16" s="1" t="s">
        <v>52</v>
      </c>
      <c r="B16" s="25">
        <v>500</v>
      </c>
      <c r="C16" s="17">
        <v>500</v>
      </c>
      <c r="E16" s="27" t="s">
        <v>23</v>
      </c>
    </row>
    <row r="17" spans="1:13" x14ac:dyDescent="0.25">
      <c r="A17" s="1"/>
      <c r="B17" s="12"/>
      <c r="C17" s="17"/>
    </row>
    <row r="18" spans="1:13" x14ac:dyDescent="0.25">
      <c r="A18" s="1"/>
      <c r="B18" s="11"/>
      <c r="C18" s="18"/>
    </row>
    <row r="19" spans="1:13" x14ac:dyDescent="0.25">
      <c r="A19" s="21" t="s">
        <v>21</v>
      </c>
      <c r="B19" s="21"/>
      <c r="C19" s="21"/>
    </row>
    <row r="20" spans="1:13" x14ac:dyDescent="0.25">
      <c r="A20" s="33" t="s">
        <v>9</v>
      </c>
      <c r="B20" s="13" t="s">
        <v>7</v>
      </c>
      <c r="C20" s="16" t="s">
        <v>8</v>
      </c>
    </row>
    <row r="21" spans="1:13" x14ac:dyDescent="0.25">
      <c r="A21" s="33"/>
      <c r="B21" s="13"/>
      <c r="C21" s="16"/>
    </row>
    <row r="22" spans="1:13" x14ac:dyDescent="0.25">
      <c r="A22" s="33" t="s">
        <v>51</v>
      </c>
      <c r="B22" s="25"/>
      <c r="C22" s="17"/>
      <c r="E22" s="1"/>
      <c r="F22" s="1"/>
      <c r="G22" s="1"/>
      <c r="H22" s="1"/>
      <c r="I22" s="1"/>
      <c r="J22" s="36" t="s">
        <v>35</v>
      </c>
      <c r="K22" s="1"/>
      <c r="L22" s="1"/>
      <c r="M22" s="1"/>
    </row>
    <row r="23" spans="1:13" x14ac:dyDescent="0.25">
      <c r="A23" s="1" t="s">
        <v>29</v>
      </c>
      <c r="B23" s="25">
        <v>800</v>
      </c>
      <c r="C23" s="17">
        <v>800</v>
      </c>
      <c r="E23" s="1" t="s">
        <v>56</v>
      </c>
      <c r="F23" s="1"/>
      <c r="G23" s="1"/>
      <c r="H23" s="1"/>
      <c r="J23" s="1" t="s">
        <v>30</v>
      </c>
      <c r="K23" s="1"/>
      <c r="L23" s="1"/>
      <c r="M23" s="1"/>
    </row>
    <row r="24" spans="1:13" x14ac:dyDescent="0.25">
      <c r="A24" s="1" t="s">
        <v>27</v>
      </c>
      <c r="B24" s="25">
        <v>225</v>
      </c>
      <c r="C24" s="17">
        <v>225</v>
      </c>
      <c r="E24" s="1" t="s">
        <v>31</v>
      </c>
      <c r="F24" s="1"/>
      <c r="G24" s="1"/>
      <c r="H24" s="1"/>
      <c r="I24" s="1"/>
      <c r="J24" s="1" t="s">
        <v>32</v>
      </c>
      <c r="K24" s="1"/>
      <c r="L24" s="1"/>
      <c r="M24" s="1"/>
    </row>
    <row r="25" spans="1:13" x14ac:dyDescent="0.25">
      <c r="A25" s="1" t="s">
        <v>64</v>
      </c>
      <c r="B25" s="25">
        <v>600</v>
      </c>
      <c r="C25" s="17">
        <v>600</v>
      </c>
      <c r="E25" s="1" t="s">
        <v>57</v>
      </c>
      <c r="F25" s="1"/>
      <c r="G25" s="1"/>
      <c r="H25" s="1"/>
      <c r="I25" s="1"/>
      <c r="J25" s="1" t="s">
        <v>33</v>
      </c>
      <c r="K25" s="1"/>
      <c r="L25" s="1"/>
      <c r="M25" s="1"/>
    </row>
    <row r="26" spans="1:13" x14ac:dyDescent="0.25">
      <c r="A26" s="1" t="s">
        <v>28</v>
      </c>
      <c r="B26" s="25">
        <v>225</v>
      </c>
      <c r="C26" s="17">
        <v>225</v>
      </c>
      <c r="E26" s="1" t="s">
        <v>34</v>
      </c>
      <c r="F26" s="1"/>
      <c r="G26" s="1"/>
      <c r="H26" s="1"/>
      <c r="I26" s="1"/>
      <c r="J26" s="1" t="s">
        <v>32</v>
      </c>
      <c r="K26" s="1"/>
      <c r="L26" s="1"/>
      <c r="M26" s="1"/>
    </row>
    <row r="27" spans="1:13" x14ac:dyDescent="0.25">
      <c r="A27" s="1"/>
      <c r="B27" s="11"/>
      <c r="C27" s="18"/>
    </row>
    <row r="28" spans="1:13" x14ac:dyDescent="0.25">
      <c r="A28" s="22" t="s">
        <v>22</v>
      </c>
      <c r="B28" s="22"/>
      <c r="C28" s="22"/>
    </row>
    <row r="29" spans="1:13" x14ac:dyDescent="0.25">
      <c r="A29" s="1" t="s">
        <v>11</v>
      </c>
      <c r="B29" s="25">
        <v>100</v>
      </c>
      <c r="C29" s="16">
        <v>100</v>
      </c>
    </row>
    <row r="30" spans="1:13" x14ac:dyDescent="0.25">
      <c r="A30" s="1"/>
      <c r="B30" s="25"/>
      <c r="C30" s="16"/>
    </row>
    <row r="31" spans="1:13" x14ac:dyDescent="0.25">
      <c r="A31" s="1" t="s">
        <v>14</v>
      </c>
      <c r="B31" s="26">
        <v>1</v>
      </c>
      <c r="C31" s="16">
        <v>1</v>
      </c>
    </row>
    <row r="34" spans="4:5" x14ac:dyDescent="0.25">
      <c r="E34" s="34" t="s">
        <v>38</v>
      </c>
    </row>
    <row r="36" spans="4:5" x14ac:dyDescent="0.25">
      <c r="D3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84"/>
  <sheetViews>
    <sheetView topLeftCell="A64" workbookViewId="0">
      <selection activeCell="F77" sqref="F77"/>
    </sheetView>
  </sheetViews>
  <sheetFormatPr defaultColWidth="11" defaultRowHeight="15.75" x14ac:dyDescent="0.25"/>
  <cols>
    <col min="1" max="1" width="20.875" bestFit="1" customWidth="1"/>
    <col min="3" max="3" width="17" bestFit="1" customWidth="1"/>
    <col min="5" max="5" width="13.875" customWidth="1"/>
  </cols>
  <sheetData>
    <row r="1" spans="1:11" ht="23.25" x14ac:dyDescent="0.35">
      <c r="E1" s="30" t="s">
        <v>16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6" spans="1:11" x14ac:dyDescent="0.25">
      <c r="C26" t="s">
        <v>65</v>
      </c>
    </row>
    <row r="27" spans="1:11" x14ac:dyDescent="0.25">
      <c r="J27" t="s">
        <v>66</v>
      </c>
    </row>
    <row r="28" spans="1:11" x14ac:dyDescent="0.25">
      <c r="B28" s="28" t="s">
        <v>25</v>
      </c>
      <c r="J28" s="28" t="s">
        <v>55</v>
      </c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3" t="s">
        <v>17</v>
      </c>
      <c r="D34" s="2"/>
      <c r="E34" s="3" t="s">
        <v>53</v>
      </c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32" t="s">
        <v>0</v>
      </c>
      <c r="B36" s="2"/>
      <c r="C36" s="5">
        <f>Worksheet!B4</f>
        <v>6500</v>
      </c>
      <c r="D36" s="2"/>
      <c r="E36" s="6">
        <f>Worksheet!B6+'2-Post Lift ROI'!B4</f>
        <v>3999</v>
      </c>
      <c r="F36" s="2"/>
      <c r="G36" s="2"/>
      <c r="H36" s="2"/>
      <c r="I36" s="2"/>
      <c r="J36" s="2"/>
      <c r="K36" s="2"/>
      <c r="L36" s="2"/>
    </row>
    <row r="37" spans="1:12" x14ac:dyDescent="0.25">
      <c r="A37" s="4" t="s">
        <v>2</v>
      </c>
      <c r="B37" s="2"/>
      <c r="C37" s="7" t="s">
        <v>3</v>
      </c>
      <c r="D37" s="2"/>
      <c r="E37" s="6">
        <f>Worksheet!B11+'2-Post Lift ROI'!B34</f>
        <v>250</v>
      </c>
      <c r="F37" s="2"/>
      <c r="G37" s="2"/>
      <c r="H37" s="2"/>
      <c r="I37" s="2"/>
      <c r="J37" s="2"/>
      <c r="K37" s="2"/>
      <c r="L37" s="2"/>
    </row>
    <row r="38" spans="1:12" x14ac:dyDescent="0.25">
      <c r="A38" s="4" t="s">
        <v>5</v>
      </c>
      <c r="B38" s="2"/>
      <c r="C38" s="7" t="s">
        <v>7</v>
      </c>
      <c r="D38" s="2"/>
      <c r="E38" s="6">
        <f>Worksheet!B16+Worksheet!B17+'2-Post Lift ROI'!B37</f>
        <v>500</v>
      </c>
      <c r="F38" s="2"/>
      <c r="G38" s="2" t="s">
        <v>54</v>
      </c>
      <c r="H38" s="2"/>
      <c r="I38" s="2"/>
      <c r="J38" s="2"/>
      <c r="K38" s="2"/>
      <c r="L38" s="2"/>
    </row>
    <row r="39" spans="1:12" x14ac:dyDescent="0.25">
      <c r="A39" s="4"/>
      <c r="B39" s="2"/>
      <c r="C39" s="7"/>
      <c r="D39" s="2"/>
      <c r="E39" s="6"/>
      <c r="F39" s="2"/>
      <c r="G39" s="2"/>
      <c r="H39" s="2"/>
      <c r="I39" s="2"/>
      <c r="J39" s="2"/>
      <c r="K39" s="2"/>
      <c r="L39" s="2"/>
    </row>
    <row r="40" spans="1:12" x14ac:dyDescent="0.25">
      <c r="A40" s="32" t="s">
        <v>37</v>
      </c>
      <c r="B40" s="2"/>
      <c r="C40" s="7"/>
      <c r="D40" s="2"/>
      <c r="E40" s="6"/>
      <c r="F40" s="2"/>
      <c r="G40" s="2"/>
      <c r="H40" s="2"/>
      <c r="I40" s="2"/>
      <c r="J40" s="2"/>
      <c r="K40" s="2"/>
      <c r="L40" s="2"/>
    </row>
    <row r="41" spans="1:12" x14ac:dyDescent="0.25">
      <c r="A41" s="4" t="s">
        <v>26</v>
      </c>
      <c r="B41" s="2"/>
      <c r="C41" s="7" t="s">
        <v>8</v>
      </c>
      <c r="D41" s="2"/>
      <c r="E41" s="6">
        <f>Worksheet!B23+Worksheet!F33</f>
        <v>800</v>
      </c>
      <c r="F41" s="2"/>
      <c r="G41" s="2" t="s">
        <v>60</v>
      </c>
      <c r="H41" s="2"/>
      <c r="I41" s="2"/>
      <c r="J41" s="2"/>
      <c r="K41" s="2"/>
      <c r="L41" s="2"/>
    </row>
    <row r="42" spans="1:12" x14ac:dyDescent="0.25">
      <c r="A42" s="4" t="s">
        <v>27</v>
      </c>
      <c r="B42" s="2"/>
      <c r="C42" s="7" t="s">
        <v>8</v>
      </c>
      <c r="D42" s="2"/>
      <c r="E42" s="6">
        <f>Worksheet!B24+'2-Post Lift ROI'!B21</f>
        <v>225</v>
      </c>
      <c r="F42" s="2"/>
      <c r="G42" s="2" t="s">
        <v>61</v>
      </c>
      <c r="H42" s="2"/>
      <c r="I42" s="2"/>
      <c r="J42" s="2"/>
      <c r="K42" s="2"/>
      <c r="L42" s="2"/>
    </row>
    <row r="43" spans="1:12" x14ac:dyDescent="0.25">
      <c r="A43" s="4" t="s">
        <v>64</v>
      </c>
      <c r="B43" s="2"/>
      <c r="C43" s="7" t="s">
        <v>8</v>
      </c>
      <c r="D43" s="2"/>
      <c r="E43" s="6">
        <f>Worksheet!B25+'2-Post Lift ROI'!B22</f>
        <v>600</v>
      </c>
      <c r="F43" s="2"/>
      <c r="G43" s="2" t="s">
        <v>62</v>
      </c>
      <c r="H43" s="2"/>
      <c r="I43" s="2"/>
      <c r="J43" s="2"/>
      <c r="K43" s="2"/>
      <c r="L43" s="2"/>
    </row>
    <row r="44" spans="1:12" x14ac:dyDescent="0.25">
      <c r="A44" s="4" t="s">
        <v>28</v>
      </c>
      <c r="B44" s="2"/>
      <c r="C44" s="7" t="s">
        <v>8</v>
      </c>
      <c r="D44" s="2"/>
      <c r="E44" s="6">
        <f>Worksheet!B26+'2-Post Lift ROI'!B23</f>
        <v>225</v>
      </c>
      <c r="F44" s="2"/>
      <c r="G44" s="2" t="s">
        <v>63</v>
      </c>
      <c r="H44" s="2"/>
      <c r="I44" s="2"/>
      <c r="J44" s="2"/>
      <c r="K44" s="2"/>
      <c r="L44" s="2"/>
    </row>
    <row r="45" spans="1:12" x14ac:dyDescent="0.25">
      <c r="A45" s="4"/>
      <c r="B45" s="2"/>
      <c r="C45" s="7"/>
      <c r="D45" s="2"/>
      <c r="E45" s="6"/>
      <c r="F45" s="2"/>
      <c r="G45" s="2"/>
      <c r="H45" s="2"/>
      <c r="I45" s="2"/>
      <c r="J45" s="2"/>
      <c r="K45" s="2"/>
      <c r="L45" s="2"/>
    </row>
    <row r="46" spans="1:12" x14ac:dyDescent="0.25">
      <c r="A46" s="32" t="s">
        <v>10</v>
      </c>
      <c r="B46" s="2"/>
      <c r="C46" s="7" t="s">
        <v>8</v>
      </c>
      <c r="D46" s="2"/>
      <c r="E46" s="6">
        <f>(Worksheet!B29+'2-Post Lift ROI'!B46)*13</f>
        <v>1300</v>
      </c>
      <c r="F46" s="2"/>
      <c r="G46" s="2" t="s">
        <v>48</v>
      </c>
      <c r="H46" s="2"/>
      <c r="I46" s="2"/>
      <c r="J46" s="2"/>
      <c r="K46" s="2"/>
      <c r="L46" s="2"/>
    </row>
    <row r="47" spans="1:12" x14ac:dyDescent="0.25">
      <c r="A47" s="2"/>
      <c r="B47" s="2"/>
      <c r="C47" s="7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4" t="s">
        <v>15</v>
      </c>
      <c r="B48" s="2"/>
      <c r="C48" s="5">
        <f>SUM(C36:C46)</f>
        <v>6500</v>
      </c>
      <c r="D48" s="2"/>
      <c r="E48" s="6">
        <f>SUM(E36:E46)</f>
        <v>7899</v>
      </c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7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4" t="s">
        <v>13</v>
      </c>
      <c r="B50" s="2"/>
      <c r="C50" s="8">
        <f>Worksheet!B31+'2-Post Lift ROI'!B22</f>
        <v>1</v>
      </c>
      <c r="D50" s="2"/>
      <c r="E50" s="9">
        <f>Worksheet!B31+'2-Post Lift ROI'!B22</f>
        <v>1</v>
      </c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10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32" t="s">
        <v>12</v>
      </c>
      <c r="B52" s="2"/>
      <c r="C52" s="37">
        <f>(C48*C50)</f>
        <v>6500</v>
      </c>
      <c r="D52" s="2"/>
      <c r="E52" s="38">
        <f>(E48*E50)</f>
        <v>7899</v>
      </c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6" spans="1:12" x14ac:dyDescent="0.25">
      <c r="H56" t="s">
        <v>36</v>
      </c>
    </row>
    <row r="57" spans="1:12" x14ac:dyDescent="0.25">
      <c r="G57" s="39" t="s">
        <v>58</v>
      </c>
      <c r="H57" t="s">
        <v>59</v>
      </c>
    </row>
    <row r="84" spans="5:5" ht="21" x14ac:dyDescent="0.35">
      <c r="E84" s="31" t="s">
        <v>38</v>
      </c>
    </row>
  </sheetData>
  <phoneticPr fontId="3" type="noConversion"/>
  <pageMargins left="0.75" right="0.75" top="1" bottom="1" header="0.5" footer="0.5"/>
  <pageSetup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Worksheet</vt:lpstr>
      <vt:lpstr>2-Post Lift ROI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Smith</dc:creator>
  <cp:lastModifiedBy>tfarewell</cp:lastModifiedBy>
  <cp:lastPrinted>2014-12-12T20:57:38Z</cp:lastPrinted>
  <dcterms:created xsi:type="dcterms:W3CDTF">2014-10-10T00:35:24Z</dcterms:created>
  <dcterms:modified xsi:type="dcterms:W3CDTF">2016-12-02T16:21:36Z</dcterms:modified>
</cp:coreProperties>
</file>